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lienti\S\SAKO Brno\SAKO Brno Solar\2025\FVE_VZ_dokonceni po Columbus\20250613\"/>
    </mc:Choice>
  </mc:AlternateContent>
  <xr:revisionPtr revIDLastSave="0" documentId="13_ncr:1_{1621B701-7610-4FB1-803D-49D61D9F14E3}" xr6:coauthVersionLast="47" xr6:coauthVersionMax="47" xr10:uidLastSave="{00000000-0000-0000-0000-000000000000}"/>
  <bookViews>
    <workbookView xWindow="-110" yWindow="-110" windowWidth="19420" windowHeight="11500" xr2:uid="{333BC441-231A-42D7-904D-4710D3A08E19}"/>
  </bookViews>
  <sheets>
    <sheet name="01_VŘ Rámcová smlouva" sheetId="3" r:id="rId1"/>
    <sheet name="List1" sheetId="4" r:id="rId2"/>
  </sheets>
  <definedNames>
    <definedName name="_xlnm._FilterDatabase" localSheetId="0" hidden="1">'01_VŘ Rámcová smlouva'!$A$1:$A$33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3" l="1"/>
  <c r="L15" i="3"/>
  <c r="L25" i="3"/>
  <c r="L36" i="3"/>
  <c r="L13" i="3"/>
  <c r="L14" i="3"/>
  <c r="L16" i="3"/>
  <c r="L17" i="3"/>
  <c r="L18" i="3"/>
  <c r="L19" i="3"/>
  <c r="L20" i="3"/>
  <c r="L21" i="3"/>
  <c r="L22" i="3"/>
  <c r="L23" i="3"/>
  <c r="L24" i="3"/>
  <c r="L26" i="3"/>
  <c r="L27" i="3"/>
  <c r="L28" i="3"/>
  <c r="L29" i="3"/>
  <c r="L30" i="3"/>
  <c r="L31" i="3"/>
  <c r="L32" i="3"/>
  <c r="L33" i="3"/>
  <c r="L34" i="3"/>
  <c r="L35" i="3"/>
  <c r="L37" i="3"/>
  <c r="L38" i="3"/>
  <c r="L5" i="3"/>
  <c r="L6" i="3"/>
  <c r="L7" i="3"/>
  <c r="L8" i="3"/>
  <c r="L9" i="3"/>
  <c r="L10" i="3"/>
  <c r="L11" i="3"/>
  <c r="L12" i="3"/>
  <c r="L3" i="3"/>
  <c r="E10" i="3"/>
  <c r="E33" i="3"/>
  <c r="E17" i="3"/>
  <c r="E18" i="3"/>
  <c r="E19" i="3"/>
  <c r="E21" i="3"/>
  <c r="E22" i="3"/>
  <c r="E23" i="3"/>
  <c r="E24" i="3"/>
  <c r="E25" i="3"/>
  <c r="E26" i="3"/>
  <c r="E12" i="3"/>
  <c r="E13" i="3"/>
  <c r="E14" i="3"/>
  <c r="E15" i="3"/>
  <c r="E29" i="3"/>
  <c r="E30" i="3"/>
  <c r="E31" i="3"/>
  <c r="E28" i="3"/>
  <c r="E27" i="3"/>
  <c r="E11" i="3"/>
  <c r="E9" i="3"/>
  <c r="E32" i="3"/>
  <c r="E20" i="3"/>
  <c r="E16" i="3"/>
  <c r="E8" i="3"/>
  <c r="E7" i="3"/>
  <c r="E4" i="3"/>
  <c r="E5" i="3"/>
  <c r="E6" i="3"/>
  <c r="E3" i="3"/>
  <c r="L39" i="3" l="1"/>
</calcChain>
</file>

<file path=xl/sharedStrings.xml><?xml version="1.0" encoding="utf-8"?>
<sst xmlns="http://schemas.openxmlformats.org/spreadsheetml/2006/main" count="302" uniqueCount="103">
  <si>
    <t>Městská část</t>
  </si>
  <si>
    <t>Typ objektu</t>
  </si>
  <si>
    <t>Řečkovice</t>
  </si>
  <si>
    <t>Novoměstská 1887/21</t>
  </si>
  <si>
    <t>Horácké náměstí 1493/13</t>
  </si>
  <si>
    <t>859182400200492440</t>
  </si>
  <si>
    <t>Úprkova 1932/1a</t>
  </si>
  <si>
    <t>Měřičkova 1491/46</t>
  </si>
  <si>
    <t>859182400200469732</t>
  </si>
  <si>
    <t>Medlánky</t>
  </si>
  <si>
    <t>Hudcova 435/47</t>
  </si>
  <si>
    <t>859182400200606632</t>
  </si>
  <si>
    <t>Hudcova 81/35</t>
  </si>
  <si>
    <t>859182400200226045</t>
  </si>
  <si>
    <t>Podpěrova 501/4</t>
  </si>
  <si>
    <t xml:space="preserve">859182400200292248 </t>
  </si>
  <si>
    <t>Nováčkova 229/16</t>
  </si>
  <si>
    <t>Brno-Husovice</t>
  </si>
  <si>
    <t>Nováčkova 1669/38</t>
  </si>
  <si>
    <t>Mateřská škola</t>
  </si>
  <si>
    <t>Základní škola</t>
  </si>
  <si>
    <t>Brno-Sever</t>
  </si>
  <si>
    <t>Bieblova 161/16</t>
  </si>
  <si>
    <t>859182400201264541</t>
  </si>
  <si>
    <t>Kohoutova 1513/6</t>
  </si>
  <si>
    <t>Blažkova 21/9</t>
  </si>
  <si>
    <t>859182400200666148</t>
  </si>
  <si>
    <t>Nejedlého 261/13</t>
  </si>
  <si>
    <t>859182400201316653</t>
  </si>
  <si>
    <t>Milénova 808/14</t>
  </si>
  <si>
    <t>Adresa</t>
  </si>
  <si>
    <t>Otevřená 986/20a</t>
  </si>
  <si>
    <t>Žebětín</t>
  </si>
  <si>
    <t>859182400211411218</t>
  </si>
  <si>
    <t>Kohoutovická 211/33</t>
  </si>
  <si>
    <t>859182400200271908</t>
  </si>
  <si>
    <t>Drdy 547/25</t>
  </si>
  <si>
    <t>859182400200675492</t>
  </si>
  <si>
    <t>Drdy 547/25, modulová ul.Kamechy</t>
  </si>
  <si>
    <t>859182400220203248</t>
  </si>
  <si>
    <t>Libušina třída 825/27</t>
  </si>
  <si>
    <t>Kohoutovice</t>
  </si>
  <si>
    <t>Knihovna</t>
  </si>
  <si>
    <t>859182400201457370</t>
  </si>
  <si>
    <t>Libušina třída 881/29</t>
  </si>
  <si>
    <t>859182400200249860</t>
  </si>
  <si>
    <t>Libušina třída 583/8</t>
  </si>
  <si>
    <t>U Velké ceny 573/8</t>
  </si>
  <si>
    <t>859182400200249785</t>
  </si>
  <si>
    <t>Bellova 574/2</t>
  </si>
  <si>
    <t>859182400200250033</t>
  </si>
  <si>
    <t>Žebětínská 821/70</t>
  </si>
  <si>
    <t>Kancelářský dům</t>
  </si>
  <si>
    <t>859182400201434081</t>
  </si>
  <si>
    <t>Libušina třída 36/15</t>
  </si>
  <si>
    <t>Chalabalova 575/2</t>
  </si>
  <si>
    <t>Stamicova 9</t>
  </si>
  <si>
    <t>Měšťanská 459/21</t>
  </si>
  <si>
    <t>Brno-Tuřany</t>
  </si>
  <si>
    <t>859182400201235404</t>
  </si>
  <si>
    <t>U lípy Svobody 65/3</t>
  </si>
  <si>
    <t>859182400201309716</t>
  </si>
  <si>
    <t>Neklež 2584/1a</t>
  </si>
  <si>
    <t>Brno-Líšeň</t>
  </si>
  <si>
    <t>859182400200520877</t>
  </si>
  <si>
    <t>Hochmanova 2432//25</t>
  </si>
  <si>
    <t>859182400200533761</t>
  </si>
  <si>
    <t>Strnadova 2587/13</t>
  </si>
  <si>
    <t>Poláčkova 2431/13</t>
  </si>
  <si>
    <t>859182400210970839</t>
  </si>
  <si>
    <t>Dubová 631/2</t>
  </si>
  <si>
    <t>Jundrov</t>
  </si>
  <si>
    <t>859182400200571657</t>
  </si>
  <si>
    <t>Veslařská 97/56</t>
  </si>
  <si>
    <t>Loosova 816/11</t>
  </si>
  <si>
    <t>potřebuji prosím CN s baterkou</t>
  </si>
  <si>
    <t>máme zelenou od ÚMČ, můžeme nachystat PD</t>
  </si>
  <si>
    <t>do měsíce se dozvíme, jestli se bude příští rok dělat rekonstrukce</t>
  </si>
  <si>
    <t>prosím PD urgentně</t>
  </si>
  <si>
    <t>Stávající</t>
  </si>
  <si>
    <t>Nové</t>
  </si>
  <si>
    <t>Realizovaný výkon v kWp</t>
  </si>
  <si>
    <t>Počet panelů</t>
  </si>
  <si>
    <t>Výkon panelu [Wp]</t>
  </si>
  <si>
    <t>Městská policie</t>
  </si>
  <si>
    <t>CSS</t>
  </si>
  <si>
    <t>ÚMČ</t>
  </si>
  <si>
    <t>Počet střídačů</t>
  </si>
  <si>
    <t>Janouškova 577/2</t>
  </si>
  <si>
    <t>Stamicova 571/9</t>
  </si>
  <si>
    <t>Tuřany</t>
  </si>
  <si>
    <t>DPS</t>
  </si>
  <si>
    <t> Dětská skupina</t>
  </si>
  <si>
    <t>Počet stringů</t>
  </si>
  <si>
    <t>Optimizéry osazeny</t>
  </si>
  <si>
    <t>Ano</t>
  </si>
  <si>
    <t>Ne</t>
  </si>
  <si>
    <t>Střídač osazen</t>
  </si>
  <si>
    <t>-</t>
  </si>
  <si>
    <t>Příloha č. 5 - Specifikace FVE</t>
  </si>
  <si>
    <t>Cena za 1 kWp bez DPH</t>
  </si>
  <si>
    <t>doplní dodavatel</t>
  </si>
  <si>
    <t>Cena za jednotlivé FVE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</si>
</sst>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F0D9"/>
      </patternFill>
    </fill>
    <fill>
      <patternFill patternType="solid">
        <fgColor theme="9" tint="0.39997558519241921"/>
        <bgColor rgb="FFE2F0D9"/>
      </patternFill>
    </fill>
    <fill>
      <patternFill patternType="solid">
        <fgColor theme="5" tint="0.39997558519241921"/>
        <bgColor rgb="FFE2F0D9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4" borderId="1" xfId="0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3" fillId="5" borderId="1" xfId="0" applyNumberFormat="1" applyFont="1" applyFill="1" applyBorder="1" applyAlignment="1">
      <alignment horizontal="right" vertical="center"/>
    </xf>
    <xf numFmtId="2" fontId="3" fillId="5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2" fontId="3" fillId="5" borderId="2" xfId="0" applyNumberFormat="1" applyFont="1" applyFill="1" applyBorder="1" applyAlignment="1">
      <alignment horizontal="right" vertical="center"/>
    </xf>
    <xf numFmtId="0" fontId="0" fillId="4" borderId="2" xfId="0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0" fontId="0" fillId="4" borderId="6" xfId="0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3" fillId="5" borderId="6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1" fontId="3" fillId="0" borderId="7" xfId="0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2" fontId="0" fillId="0" borderId="6" xfId="0" applyNumberFormat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0" fillId="0" borderId="1" xfId="0" applyBorder="1"/>
    <xf numFmtId="0" fontId="6" fillId="7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27FBD-B30C-416F-A44F-2DED5DB2C900}">
  <dimension ref="A1:L39"/>
  <sheetViews>
    <sheetView tabSelected="1"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27" sqref="G27"/>
    </sheetView>
  </sheetViews>
  <sheetFormatPr defaultColWidth="8.7265625" defaultRowHeight="14.5" x14ac:dyDescent="0.35"/>
  <cols>
    <col min="1" max="1" width="34.7265625" style="3" customWidth="1"/>
    <col min="2" max="2" width="14.453125" style="3" bestFit="1" customWidth="1"/>
    <col min="3" max="3" width="16.54296875" style="4" bestFit="1" customWidth="1"/>
    <col min="4" max="6" width="12.26953125" style="5" customWidth="1"/>
    <col min="7" max="7" width="13.7265625" style="4" bestFit="1" customWidth="1"/>
    <col min="8" max="9" width="10.54296875" style="4" customWidth="1"/>
    <col min="10" max="10" width="11.7265625" customWidth="1"/>
    <col min="11" max="11" width="14.81640625" customWidth="1"/>
    <col min="12" max="12" width="10.36328125" customWidth="1"/>
  </cols>
  <sheetData>
    <row r="1" spans="1:12" ht="21" x14ac:dyDescent="0.35">
      <c r="A1" s="44" t="s">
        <v>99</v>
      </c>
      <c r="D1" s="20"/>
      <c r="E1" s="16"/>
      <c r="F1" s="16"/>
    </row>
    <row r="2" spans="1:12" ht="63.75" customHeight="1" x14ac:dyDescent="0.35">
      <c r="A2" s="15" t="s">
        <v>30</v>
      </c>
      <c r="B2" s="15" t="s">
        <v>0</v>
      </c>
      <c r="C2" s="15" t="s">
        <v>1</v>
      </c>
      <c r="D2" s="19" t="s">
        <v>81</v>
      </c>
      <c r="E2" s="21" t="s">
        <v>82</v>
      </c>
      <c r="F2" s="19" t="s">
        <v>83</v>
      </c>
      <c r="G2" s="15" t="s">
        <v>97</v>
      </c>
      <c r="H2" s="15" t="s">
        <v>87</v>
      </c>
      <c r="I2" s="15" t="s">
        <v>93</v>
      </c>
      <c r="J2" s="15" t="s">
        <v>94</v>
      </c>
      <c r="K2" s="15" t="s">
        <v>100</v>
      </c>
      <c r="L2" s="15" t="s">
        <v>102</v>
      </c>
    </row>
    <row r="3" spans="1:12" ht="15.75" customHeight="1" x14ac:dyDescent="0.35">
      <c r="A3" s="22" t="s">
        <v>3</v>
      </c>
      <c r="B3" s="23" t="s">
        <v>2</v>
      </c>
      <c r="C3" s="24" t="s">
        <v>20</v>
      </c>
      <c r="D3" s="25">
        <v>99.9</v>
      </c>
      <c r="E3" s="26">
        <f>PRODUCT(D3/0.45)</f>
        <v>222</v>
      </c>
      <c r="F3" s="28">
        <v>450</v>
      </c>
      <c r="G3" s="27" t="s">
        <v>96</v>
      </c>
      <c r="H3" s="29">
        <v>0</v>
      </c>
      <c r="I3" s="29">
        <v>16</v>
      </c>
      <c r="J3" s="30" t="s">
        <v>95</v>
      </c>
      <c r="K3" s="46" t="s">
        <v>101</v>
      </c>
      <c r="L3" s="45" t="e">
        <f>D3*K3</f>
        <v>#VALUE!</v>
      </c>
    </row>
    <row r="4" spans="1:12" ht="15" customHeight="1" x14ac:dyDescent="0.35">
      <c r="A4" s="22" t="s">
        <v>4</v>
      </c>
      <c r="B4" s="23" t="s">
        <v>2</v>
      </c>
      <c r="C4" s="24" t="s">
        <v>20</v>
      </c>
      <c r="D4" s="25">
        <v>99.9</v>
      </c>
      <c r="E4" s="26">
        <f t="shared" ref="E4:E6" si="0">PRODUCT(D4/0.45)</f>
        <v>222</v>
      </c>
      <c r="F4" s="28">
        <v>450</v>
      </c>
      <c r="G4" s="27" t="s">
        <v>95</v>
      </c>
      <c r="H4" s="29">
        <v>2</v>
      </c>
      <c r="I4" s="29">
        <v>16</v>
      </c>
      <c r="J4" s="30" t="s">
        <v>96</v>
      </c>
      <c r="K4" s="46" t="s">
        <v>101</v>
      </c>
      <c r="L4" s="45" t="e">
        <f t="shared" ref="L4:L38" si="1">D4*K4</f>
        <v>#VALUE!</v>
      </c>
    </row>
    <row r="5" spans="1:12" ht="15" customHeight="1" x14ac:dyDescent="0.35">
      <c r="A5" s="22" t="s">
        <v>6</v>
      </c>
      <c r="B5" s="23" t="s">
        <v>2</v>
      </c>
      <c r="C5" s="24" t="s">
        <v>20</v>
      </c>
      <c r="D5" s="25">
        <v>39.6</v>
      </c>
      <c r="E5" s="26">
        <f t="shared" si="0"/>
        <v>88</v>
      </c>
      <c r="F5" s="28">
        <v>450</v>
      </c>
      <c r="G5" s="27" t="s">
        <v>95</v>
      </c>
      <c r="H5" s="29">
        <v>1</v>
      </c>
      <c r="I5" s="29">
        <v>6</v>
      </c>
      <c r="J5" s="30" t="s">
        <v>95</v>
      </c>
      <c r="K5" s="46" t="s">
        <v>101</v>
      </c>
      <c r="L5" s="45" t="e">
        <f t="shared" si="1"/>
        <v>#VALUE!</v>
      </c>
    </row>
    <row r="6" spans="1:12" ht="15" customHeight="1" x14ac:dyDescent="0.35">
      <c r="A6" s="22" t="s">
        <v>7</v>
      </c>
      <c r="B6" s="23" t="s">
        <v>2</v>
      </c>
      <c r="C6" s="24" t="s">
        <v>19</v>
      </c>
      <c r="D6" s="25">
        <v>18.899999999999999</v>
      </c>
      <c r="E6" s="26">
        <f t="shared" si="0"/>
        <v>41.999999999999993</v>
      </c>
      <c r="F6" s="28">
        <v>450</v>
      </c>
      <c r="G6" s="27" t="s">
        <v>95</v>
      </c>
      <c r="H6" s="29">
        <v>1</v>
      </c>
      <c r="I6" s="29">
        <v>2</v>
      </c>
      <c r="J6" s="30" t="s">
        <v>95</v>
      </c>
      <c r="K6" s="46" t="s">
        <v>101</v>
      </c>
      <c r="L6" s="45" t="e">
        <f t="shared" si="1"/>
        <v>#VALUE!</v>
      </c>
    </row>
    <row r="7" spans="1:12" ht="15" customHeight="1" x14ac:dyDescent="0.35">
      <c r="A7" s="22" t="s">
        <v>10</v>
      </c>
      <c r="B7" s="23" t="s">
        <v>9</v>
      </c>
      <c r="C7" s="24" t="s">
        <v>19</v>
      </c>
      <c r="D7" s="25">
        <v>49.05</v>
      </c>
      <c r="E7" s="26">
        <f>PRODUCT(D7/0.45)</f>
        <v>108.99999999999999</v>
      </c>
      <c r="F7" s="28">
        <v>450</v>
      </c>
      <c r="G7" s="27" t="s">
        <v>95</v>
      </c>
      <c r="H7" s="29">
        <v>1</v>
      </c>
      <c r="I7" s="29">
        <v>7</v>
      </c>
      <c r="J7" s="30" t="s">
        <v>95</v>
      </c>
      <c r="K7" s="46" t="s">
        <v>101</v>
      </c>
      <c r="L7" s="45" t="e">
        <f t="shared" si="1"/>
        <v>#VALUE!</v>
      </c>
    </row>
    <row r="8" spans="1:12" ht="15" customHeight="1" x14ac:dyDescent="0.35">
      <c r="A8" s="22" t="s">
        <v>12</v>
      </c>
      <c r="B8" s="23" t="s">
        <v>9</v>
      </c>
      <c r="C8" s="24" t="s">
        <v>20</v>
      </c>
      <c r="D8" s="25">
        <v>42.75</v>
      </c>
      <c r="E8" s="26">
        <f>PRODUCT(D8/0.45)</f>
        <v>95</v>
      </c>
      <c r="F8" s="28">
        <v>450</v>
      </c>
      <c r="G8" s="27" t="s">
        <v>95</v>
      </c>
      <c r="H8" s="29">
        <v>1</v>
      </c>
      <c r="I8" s="29">
        <v>5</v>
      </c>
      <c r="J8" s="30" t="s">
        <v>96</v>
      </c>
      <c r="K8" s="46" t="s">
        <v>101</v>
      </c>
      <c r="L8" s="45" t="e">
        <f t="shared" si="1"/>
        <v>#VALUE!</v>
      </c>
    </row>
    <row r="9" spans="1:12" ht="15" customHeight="1" x14ac:dyDescent="0.35">
      <c r="A9" s="22" t="s">
        <v>16</v>
      </c>
      <c r="B9" s="23" t="s">
        <v>17</v>
      </c>
      <c r="C9" s="31" t="s">
        <v>84</v>
      </c>
      <c r="D9" s="32">
        <v>17.55</v>
      </c>
      <c r="E9" s="26">
        <f t="shared" ref="E9:E10" si="2">PRODUCT(D9/0.45)</f>
        <v>39</v>
      </c>
      <c r="F9" s="28">
        <v>450</v>
      </c>
      <c r="G9" s="27" t="s">
        <v>95</v>
      </c>
      <c r="H9" s="31">
        <v>1</v>
      </c>
      <c r="I9" s="31">
        <v>2</v>
      </c>
      <c r="J9" s="30" t="s">
        <v>95</v>
      </c>
      <c r="K9" s="46" t="s">
        <v>101</v>
      </c>
      <c r="L9" s="45" t="e">
        <f t="shared" si="1"/>
        <v>#VALUE!</v>
      </c>
    </row>
    <row r="10" spans="1:12" ht="15" customHeight="1" x14ac:dyDescent="0.35">
      <c r="A10" s="22" t="s">
        <v>18</v>
      </c>
      <c r="B10" s="33" t="s">
        <v>17</v>
      </c>
      <c r="C10" s="24" t="s">
        <v>85</v>
      </c>
      <c r="D10" s="32">
        <v>13.5</v>
      </c>
      <c r="E10" s="26">
        <f t="shared" si="2"/>
        <v>30</v>
      </c>
      <c r="F10" s="28">
        <v>450</v>
      </c>
      <c r="G10" s="27" t="s">
        <v>95</v>
      </c>
      <c r="H10" s="29">
        <v>1</v>
      </c>
      <c r="I10" s="29">
        <v>2</v>
      </c>
      <c r="J10" s="30" t="s">
        <v>95</v>
      </c>
      <c r="K10" s="46" t="s">
        <v>101</v>
      </c>
      <c r="L10" s="45" t="e">
        <f t="shared" si="1"/>
        <v>#VALUE!</v>
      </c>
    </row>
    <row r="11" spans="1:12" ht="15" customHeight="1" x14ac:dyDescent="0.35">
      <c r="A11" s="22" t="s">
        <v>22</v>
      </c>
      <c r="B11" s="33" t="s">
        <v>21</v>
      </c>
      <c r="C11" s="24" t="s">
        <v>19</v>
      </c>
      <c r="D11" s="32">
        <v>15.3</v>
      </c>
      <c r="E11" s="26">
        <f t="shared" ref="E11:E15" si="3">PRODUCT(D11/0.45)</f>
        <v>34</v>
      </c>
      <c r="F11" s="28">
        <v>450</v>
      </c>
      <c r="G11" s="27" t="s">
        <v>95</v>
      </c>
      <c r="H11" s="29">
        <v>1</v>
      </c>
      <c r="I11" s="29">
        <v>2</v>
      </c>
      <c r="J11" s="30" t="s">
        <v>95</v>
      </c>
      <c r="K11" s="46" t="s">
        <v>101</v>
      </c>
      <c r="L11" s="45" t="e">
        <f t="shared" si="1"/>
        <v>#VALUE!</v>
      </c>
    </row>
    <row r="12" spans="1:12" ht="15" customHeight="1" x14ac:dyDescent="0.35">
      <c r="A12" s="22" t="s">
        <v>24</v>
      </c>
      <c r="B12" s="33" t="s">
        <v>21</v>
      </c>
      <c r="C12" s="24" t="s">
        <v>19</v>
      </c>
      <c r="D12" s="32">
        <v>14.4</v>
      </c>
      <c r="E12" s="26">
        <f t="shared" si="3"/>
        <v>32</v>
      </c>
      <c r="F12" s="28">
        <v>450</v>
      </c>
      <c r="G12" s="27" t="s">
        <v>95</v>
      </c>
      <c r="H12" s="29">
        <v>1</v>
      </c>
      <c r="I12" s="29">
        <v>2</v>
      </c>
      <c r="J12" s="30" t="s">
        <v>95</v>
      </c>
      <c r="K12" s="46" t="s">
        <v>101</v>
      </c>
      <c r="L12" s="45" t="e">
        <f t="shared" si="1"/>
        <v>#VALUE!</v>
      </c>
    </row>
    <row r="13" spans="1:12" ht="15" customHeight="1" x14ac:dyDescent="0.35">
      <c r="A13" s="22" t="s">
        <v>25</v>
      </c>
      <c r="B13" s="33" t="s">
        <v>21</v>
      </c>
      <c r="C13" s="31" t="s">
        <v>20</v>
      </c>
      <c r="D13" s="25">
        <v>49.5</v>
      </c>
      <c r="E13" s="26">
        <f t="shared" si="3"/>
        <v>110</v>
      </c>
      <c r="F13" s="28">
        <v>450</v>
      </c>
      <c r="G13" s="27" t="s">
        <v>95</v>
      </c>
      <c r="H13" s="29">
        <v>1</v>
      </c>
      <c r="I13" s="29">
        <v>7</v>
      </c>
      <c r="J13" s="30" t="s">
        <v>95</v>
      </c>
      <c r="K13" s="46" t="s">
        <v>101</v>
      </c>
      <c r="L13" s="45" t="e">
        <f t="shared" si="1"/>
        <v>#VALUE!</v>
      </c>
    </row>
    <row r="14" spans="1:12" ht="15" customHeight="1" x14ac:dyDescent="0.35">
      <c r="A14" s="22" t="s">
        <v>27</v>
      </c>
      <c r="B14" s="33" t="s">
        <v>21</v>
      </c>
      <c r="C14" s="31" t="s">
        <v>19</v>
      </c>
      <c r="D14" s="25">
        <v>15.75</v>
      </c>
      <c r="E14" s="26">
        <f t="shared" si="3"/>
        <v>35</v>
      </c>
      <c r="F14" s="28">
        <v>450</v>
      </c>
      <c r="G14" s="27" t="s">
        <v>95</v>
      </c>
      <c r="H14" s="29">
        <v>1</v>
      </c>
      <c r="I14" s="29">
        <v>2</v>
      </c>
      <c r="J14" s="30" t="s">
        <v>96</v>
      </c>
      <c r="K14" s="46" t="s">
        <v>101</v>
      </c>
      <c r="L14" s="45" t="e">
        <f t="shared" si="1"/>
        <v>#VALUE!</v>
      </c>
    </row>
    <row r="15" spans="1:12" ht="15" customHeight="1" x14ac:dyDescent="0.35">
      <c r="A15" s="22" t="s">
        <v>29</v>
      </c>
      <c r="B15" s="33" t="s">
        <v>21</v>
      </c>
      <c r="C15" s="31" t="s">
        <v>20</v>
      </c>
      <c r="D15" s="25">
        <v>99.9</v>
      </c>
      <c r="E15" s="26">
        <f t="shared" si="3"/>
        <v>222</v>
      </c>
      <c r="F15" s="28">
        <v>450</v>
      </c>
      <c r="G15" s="27" t="s">
        <v>95</v>
      </c>
      <c r="H15" s="29">
        <v>2</v>
      </c>
      <c r="I15" s="29">
        <v>16</v>
      </c>
      <c r="J15" s="27" t="s">
        <v>95</v>
      </c>
      <c r="K15" s="46" t="s">
        <v>101</v>
      </c>
      <c r="L15" s="45" t="e">
        <f t="shared" si="1"/>
        <v>#VALUE!</v>
      </c>
    </row>
    <row r="16" spans="1:12" x14ac:dyDescent="0.35">
      <c r="A16" s="22" t="s">
        <v>31</v>
      </c>
      <c r="B16" s="33" t="s">
        <v>32</v>
      </c>
      <c r="C16" s="24" t="s">
        <v>20</v>
      </c>
      <c r="D16" s="25">
        <v>99</v>
      </c>
      <c r="E16" s="26">
        <f>PRODUCT(D16/0.45)</f>
        <v>220</v>
      </c>
      <c r="F16" s="28">
        <v>450</v>
      </c>
      <c r="G16" s="27" t="s">
        <v>95</v>
      </c>
      <c r="H16" s="29">
        <v>2</v>
      </c>
      <c r="I16" s="29">
        <v>16</v>
      </c>
      <c r="J16" s="27" t="s">
        <v>95</v>
      </c>
      <c r="K16" s="46" t="s">
        <v>101</v>
      </c>
      <c r="L16" s="45" t="e">
        <f t="shared" si="1"/>
        <v>#VALUE!</v>
      </c>
    </row>
    <row r="17" spans="1:12" x14ac:dyDescent="0.35">
      <c r="A17" s="22" t="s">
        <v>34</v>
      </c>
      <c r="B17" s="33" t="s">
        <v>32</v>
      </c>
      <c r="C17" s="24" t="s">
        <v>19</v>
      </c>
      <c r="D17" s="25">
        <v>10.35</v>
      </c>
      <c r="E17" s="26">
        <f t="shared" ref="E17:E19" si="4">PRODUCT(D17/0.45)</f>
        <v>23</v>
      </c>
      <c r="F17" s="28">
        <v>450</v>
      </c>
      <c r="G17" s="27" t="s">
        <v>95</v>
      </c>
      <c r="H17" s="29">
        <v>1</v>
      </c>
      <c r="I17" s="29">
        <v>2</v>
      </c>
      <c r="J17" s="30" t="s">
        <v>96</v>
      </c>
      <c r="K17" s="46" t="s">
        <v>101</v>
      </c>
      <c r="L17" s="45" t="e">
        <f t="shared" si="1"/>
        <v>#VALUE!</v>
      </c>
    </row>
    <row r="18" spans="1:12" x14ac:dyDescent="0.35">
      <c r="A18" s="22" t="s">
        <v>36</v>
      </c>
      <c r="B18" s="33" t="s">
        <v>32</v>
      </c>
      <c r="C18" s="24" t="s">
        <v>19</v>
      </c>
      <c r="D18" s="25">
        <v>25.2</v>
      </c>
      <c r="E18" s="26">
        <f t="shared" si="4"/>
        <v>56</v>
      </c>
      <c r="F18" s="28">
        <v>450</v>
      </c>
      <c r="G18" s="38" t="s">
        <v>95</v>
      </c>
      <c r="H18" s="40">
        <v>1</v>
      </c>
      <c r="I18" s="41">
        <v>4</v>
      </c>
      <c r="J18" s="30" t="s">
        <v>96</v>
      </c>
      <c r="K18" s="46" t="s">
        <v>101</v>
      </c>
      <c r="L18" s="45" t="e">
        <f t="shared" si="1"/>
        <v>#VALUE!</v>
      </c>
    </row>
    <row r="19" spans="1:12" x14ac:dyDescent="0.35">
      <c r="A19" s="34" t="s">
        <v>38</v>
      </c>
      <c r="B19" s="35" t="s">
        <v>32</v>
      </c>
      <c r="C19" s="36" t="s">
        <v>19</v>
      </c>
      <c r="D19" s="25">
        <v>14.85</v>
      </c>
      <c r="E19" s="26">
        <f t="shared" si="4"/>
        <v>33</v>
      </c>
      <c r="F19" s="28">
        <v>450</v>
      </c>
      <c r="G19" s="38" t="s">
        <v>95</v>
      </c>
      <c r="H19" s="41">
        <v>1</v>
      </c>
      <c r="I19" s="41">
        <v>2</v>
      </c>
      <c r="J19" s="30" t="s">
        <v>95</v>
      </c>
      <c r="K19" s="46" t="s">
        <v>101</v>
      </c>
      <c r="L19" s="45" t="e">
        <f t="shared" si="1"/>
        <v>#VALUE!</v>
      </c>
    </row>
    <row r="20" spans="1:12" x14ac:dyDescent="0.35">
      <c r="A20" s="22" t="s">
        <v>40</v>
      </c>
      <c r="B20" s="23" t="s">
        <v>41</v>
      </c>
      <c r="C20" s="31" t="s">
        <v>42</v>
      </c>
      <c r="D20" s="25">
        <v>15.3</v>
      </c>
      <c r="E20" s="26">
        <f>PRODUCT(D20/0.45)</f>
        <v>34</v>
      </c>
      <c r="F20" s="28">
        <v>450</v>
      </c>
      <c r="G20" s="38" t="s">
        <v>95</v>
      </c>
      <c r="H20" s="42">
        <v>1</v>
      </c>
      <c r="I20" s="43">
        <v>2</v>
      </c>
      <c r="J20" s="38" t="s">
        <v>95</v>
      </c>
      <c r="K20" s="46" t="s">
        <v>101</v>
      </c>
      <c r="L20" s="45" t="e">
        <f t="shared" si="1"/>
        <v>#VALUE!</v>
      </c>
    </row>
    <row r="21" spans="1:12" x14ac:dyDescent="0.35">
      <c r="A21" s="22" t="s">
        <v>44</v>
      </c>
      <c r="B21" s="23" t="s">
        <v>41</v>
      </c>
      <c r="C21" s="31" t="s">
        <v>19</v>
      </c>
      <c r="D21" s="25">
        <v>15.3</v>
      </c>
      <c r="E21" s="26">
        <f t="shared" ref="E21:E26" si="5">PRODUCT(D21/0.45)</f>
        <v>34</v>
      </c>
      <c r="F21" s="28">
        <v>450</v>
      </c>
      <c r="G21" s="38" t="s">
        <v>95</v>
      </c>
      <c r="H21" s="42">
        <v>1</v>
      </c>
      <c r="I21" s="43">
        <v>2</v>
      </c>
      <c r="J21" s="30" t="s">
        <v>96</v>
      </c>
      <c r="K21" s="46" t="s">
        <v>101</v>
      </c>
      <c r="L21" s="45" t="e">
        <f t="shared" si="1"/>
        <v>#VALUE!</v>
      </c>
    </row>
    <row r="22" spans="1:12" x14ac:dyDescent="0.35">
      <c r="A22" s="22" t="s">
        <v>47</v>
      </c>
      <c r="B22" s="23" t="s">
        <v>41</v>
      </c>
      <c r="C22" s="31" t="s">
        <v>19</v>
      </c>
      <c r="D22" s="25">
        <v>12.15</v>
      </c>
      <c r="E22" s="26">
        <f t="shared" si="5"/>
        <v>27</v>
      </c>
      <c r="F22" s="28">
        <v>450</v>
      </c>
      <c r="G22" s="38" t="s">
        <v>95</v>
      </c>
      <c r="H22" s="41">
        <v>1</v>
      </c>
      <c r="I22" s="41">
        <v>2</v>
      </c>
      <c r="J22" s="30" t="s">
        <v>95</v>
      </c>
      <c r="K22" s="46" t="s">
        <v>101</v>
      </c>
      <c r="L22" s="45" t="e">
        <f t="shared" si="1"/>
        <v>#VALUE!</v>
      </c>
    </row>
    <row r="23" spans="1:12" x14ac:dyDescent="0.35">
      <c r="A23" s="22" t="s">
        <v>49</v>
      </c>
      <c r="B23" s="23" t="s">
        <v>41</v>
      </c>
      <c r="C23" s="31" t="s">
        <v>19</v>
      </c>
      <c r="D23" s="25">
        <v>15.75</v>
      </c>
      <c r="E23" s="26">
        <f t="shared" si="5"/>
        <v>35</v>
      </c>
      <c r="F23" s="28">
        <v>450</v>
      </c>
      <c r="G23" s="38" t="s">
        <v>95</v>
      </c>
      <c r="H23" s="41">
        <v>1</v>
      </c>
      <c r="I23" s="41">
        <v>2</v>
      </c>
      <c r="J23" s="30" t="s">
        <v>95</v>
      </c>
      <c r="K23" s="46" t="s">
        <v>101</v>
      </c>
      <c r="L23" s="45" t="e">
        <f t="shared" si="1"/>
        <v>#VALUE!</v>
      </c>
    </row>
    <row r="24" spans="1:12" x14ac:dyDescent="0.35">
      <c r="A24" s="22" t="s">
        <v>51</v>
      </c>
      <c r="B24" s="23" t="s">
        <v>41</v>
      </c>
      <c r="C24" s="31" t="s">
        <v>52</v>
      </c>
      <c r="D24" s="25">
        <v>10.35</v>
      </c>
      <c r="E24" s="26">
        <f t="shared" si="5"/>
        <v>23</v>
      </c>
      <c r="F24" s="28">
        <v>450</v>
      </c>
      <c r="G24" s="38" t="s">
        <v>95</v>
      </c>
      <c r="H24" s="41">
        <v>1</v>
      </c>
      <c r="I24" s="41">
        <v>2</v>
      </c>
      <c r="J24" s="30" t="s">
        <v>95</v>
      </c>
      <c r="K24" s="46" t="s">
        <v>101</v>
      </c>
      <c r="L24" s="45" t="e">
        <f t="shared" si="1"/>
        <v>#VALUE!</v>
      </c>
    </row>
    <row r="25" spans="1:12" x14ac:dyDescent="0.35">
      <c r="A25" s="22" t="s">
        <v>54</v>
      </c>
      <c r="B25" s="23" t="s">
        <v>41</v>
      </c>
      <c r="C25" s="31" t="s">
        <v>19</v>
      </c>
      <c r="D25" s="25">
        <v>12.15</v>
      </c>
      <c r="E25" s="26">
        <f t="shared" si="5"/>
        <v>27</v>
      </c>
      <c r="F25" s="28">
        <v>450</v>
      </c>
      <c r="G25" s="38" t="s">
        <v>95</v>
      </c>
      <c r="H25" s="41">
        <v>1</v>
      </c>
      <c r="I25" s="41">
        <v>2</v>
      </c>
      <c r="J25" s="30" t="s">
        <v>95</v>
      </c>
      <c r="K25" s="46" t="s">
        <v>101</v>
      </c>
      <c r="L25" s="45" t="e">
        <f t="shared" si="1"/>
        <v>#VALUE!</v>
      </c>
    </row>
    <row r="26" spans="1:12" x14ac:dyDescent="0.35">
      <c r="A26" s="22" t="s">
        <v>55</v>
      </c>
      <c r="B26" s="23" t="s">
        <v>41</v>
      </c>
      <c r="C26" s="31" t="s">
        <v>20</v>
      </c>
      <c r="D26" s="25">
        <v>99.9</v>
      </c>
      <c r="E26" s="26">
        <f t="shared" si="5"/>
        <v>222</v>
      </c>
      <c r="F26" s="28">
        <v>450</v>
      </c>
      <c r="G26" s="38" t="s">
        <v>95</v>
      </c>
      <c r="H26" s="42">
        <v>2</v>
      </c>
      <c r="I26" s="42">
        <v>14</v>
      </c>
      <c r="J26" s="38" t="s">
        <v>95</v>
      </c>
      <c r="K26" s="46" t="s">
        <v>101</v>
      </c>
      <c r="L26" s="45" t="e">
        <f t="shared" si="1"/>
        <v>#VALUE!</v>
      </c>
    </row>
    <row r="27" spans="1:12" x14ac:dyDescent="0.35">
      <c r="A27" s="22" t="s">
        <v>60</v>
      </c>
      <c r="B27" s="33" t="s">
        <v>58</v>
      </c>
      <c r="C27" s="24" t="s">
        <v>19</v>
      </c>
      <c r="D27" s="25">
        <v>7.2</v>
      </c>
      <c r="E27" s="26">
        <f t="shared" ref="E27" si="6">PRODUCT(D27/0.45)</f>
        <v>16</v>
      </c>
      <c r="F27" s="28">
        <v>450</v>
      </c>
      <c r="G27" s="27" t="s">
        <v>96</v>
      </c>
      <c r="H27" s="29">
        <v>0</v>
      </c>
      <c r="I27" s="29">
        <v>0</v>
      </c>
      <c r="J27" s="30" t="s">
        <v>96</v>
      </c>
      <c r="K27" s="46" t="s">
        <v>101</v>
      </c>
      <c r="L27" s="45" t="e">
        <f t="shared" si="1"/>
        <v>#VALUE!</v>
      </c>
    </row>
    <row r="28" spans="1:12" x14ac:dyDescent="0.35">
      <c r="A28" s="22" t="s">
        <v>62</v>
      </c>
      <c r="B28" s="33" t="s">
        <v>63</v>
      </c>
      <c r="C28" s="31" t="s">
        <v>19</v>
      </c>
      <c r="D28" s="25">
        <v>12.15</v>
      </c>
      <c r="E28" s="26">
        <f t="shared" ref="E28:E31" si="7">PRODUCT(D28/0.45)</f>
        <v>27</v>
      </c>
      <c r="F28" s="28">
        <v>450</v>
      </c>
      <c r="G28" s="27" t="s">
        <v>95</v>
      </c>
      <c r="H28" s="29">
        <v>1</v>
      </c>
      <c r="I28" s="29">
        <v>2</v>
      </c>
      <c r="J28" s="30" t="s">
        <v>95</v>
      </c>
      <c r="K28" s="46" t="s">
        <v>101</v>
      </c>
      <c r="L28" s="45" t="e">
        <f t="shared" si="1"/>
        <v>#VALUE!</v>
      </c>
    </row>
    <row r="29" spans="1:12" x14ac:dyDescent="0.35">
      <c r="A29" s="22" t="s">
        <v>65</v>
      </c>
      <c r="B29" s="33" t="s">
        <v>63</v>
      </c>
      <c r="C29" s="31" t="s">
        <v>19</v>
      </c>
      <c r="D29" s="25">
        <v>12.15</v>
      </c>
      <c r="E29" s="26">
        <f t="shared" si="7"/>
        <v>27</v>
      </c>
      <c r="F29" s="28">
        <v>450</v>
      </c>
      <c r="G29" s="27" t="s">
        <v>95</v>
      </c>
      <c r="H29" s="29">
        <v>1</v>
      </c>
      <c r="I29" s="29">
        <v>2</v>
      </c>
      <c r="J29" s="30" t="s">
        <v>95</v>
      </c>
      <c r="K29" s="46" t="s">
        <v>101</v>
      </c>
      <c r="L29" s="45" t="e">
        <f t="shared" si="1"/>
        <v>#VALUE!</v>
      </c>
    </row>
    <row r="30" spans="1:12" x14ac:dyDescent="0.35">
      <c r="A30" s="22" t="s">
        <v>67</v>
      </c>
      <c r="B30" s="33" t="s">
        <v>63</v>
      </c>
      <c r="C30" s="31" t="s">
        <v>19</v>
      </c>
      <c r="D30" s="25">
        <v>14.4</v>
      </c>
      <c r="E30" s="26">
        <f t="shared" si="7"/>
        <v>32</v>
      </c>
      <c r="F30" s="28">
        <v>450</v>
      </c>
      <c r="G30" s="27" t="s">
        <v>95</v>
      </c>
      <c r="H30" s="29">
        <v>1</v>
      </c>
      <c r="I30" s="29">
        <v>2</v>
      </c>
      <c r="J30" s="30" t="s">
        <v>95</v>
      </c>
      <c r="K30" s="46" t="s">
        <v>101</v>
      </c>
      <c r="L30" s="45" t="e">
        <f t="shared" si="1"/>
        <v>#VALUE!</v>
      </c>
    </row>
    <row r="31" spans="1:12" x14ac:dyDescent="0.35">
      <c r="A31" s="22" t="s">
        <v>68</v>
      </c>
      <c r="B31" s="33" t="s">
        <v>63</v>
      </c>
      <c r="C31" s="31" t="s">
        <v>19</v>
      </c>
      <c r="D31" s="25">
        <v>12.6</v>
      </c>
      <c r="E31" s="26">
        <f t="shared" si="7"/>
        <v>28</v>
      </c>
      <c r="F31" s="28">
        <v>450</v>
      </c>
      <c r="G31" s="27" t="s">
        <v>95</v>
      </c>
      <c r="H31" s="29">
        <v>1</v>
      </c>
      <c r="I31" s="29">
        <v>2</v>
      </c>
      <c r="J31" s="30" t="s">
        <v>95</v>
      </c>
      <c r="K31" s="46" t="s">
        <v>101</v>
      </c>
      <c r="L31" s="45" t="e">
        <f t="shared" si="1"/>
        <v>#VALUE!</v>
      </c>
    </row>
    <row r="32" spans="1:12" x14ac:dyDescent="0.35">
      <c r="A32" s="37" t="s">
        <v>70</v>
      </c>
      <c r="B32" s="39" t="s">
        <v>71</v>
      </c>
      <c r="C32" s="31" t="s">
        <v>19</v>
      </c>
      <c r="D32" s="25">
        <v>20.7</v>
      </c>
      <c r="E32" s="26">
        <f>PRODUCT(D32/0.45)</f>
        <v>46</v>
      </c>
      <c r="F32" s="28">
        <v>450</v>
      </c>
      <c r="G32" s="27" t="s">
        <v>95</v>
      </c>
      <c r="H32" s="29">
        <v>1</v>
      </c>
      <c r="I32" s="29">
        <v>2</v>
      </c>
      <c r="J32" s="30" t="s">
        <v>95</v>
      </c>
      <c r="K32" s="46" t="s">
        <v>101</v>
      </c>
      <c r="L32" s="45" t="e">
        <f t="shared" si="1"/>
        <v>#VALUE!</v>
      </c>
    </row>
    <row r="33" spans="1:12" x14ac:dyDescent="0.35">
      <c r="A33" s="22" t="s">
        <v>73</v>
      </c>
      <c r="B33" s="33" t="s">
        <v>71</v>
      </c>
      <c r="C33" s="24" t="s">
        <v>86</v>
      </c>
      <c r="D33" s="25">
        <v>14.4</v>
      </c>
      <c r="E33" s="26">
        <f>PRODUCT(D33/0.45)</f>
        <v>32</v>
      </c>
      <c r="F33" s="28">
        <v>450</v>
      </c>
      <c r="G33" s="27" t="s">
        <v>95</v>
      </c>
      <c r="H33" s="29">
        <v>1</v>
      </c>
      <c r="I33" s="29">
        <v>2</v>
      </c>
      <c r="J33" s="30" t="s">
        <v>95</v>
      </c>
      <c r="K33" s="46" t="s">
        <v>101</v>
      </c>
      <c r="L33" s="45" t="e">
        <f t="shared" si="1"/>
        <v>#VALUE!</v>
      </c>
    </row>
    <row r="34" spans="1:12" x14ac:dyDescent="0.35">
      <c r="A34" s="22" t="s">
        <v>74</v>
      </c>
      <c r="B34" s="24" t="s">
        <v>21</v>
      </c>
      <c r="C34" s="31" t="s">
        <v>19</v>
      </c>
      <c r="D34" s="32">
        <v>15</v>
      </c>
      <c r="E34" s="26">
        <v>0</v>
      </c>
      <c r="F34" s="28" t="s">
        <v>98</v>
      </c>
      <c r="G34" s="27" t="s">
        <v>96</v>
      </c>
      <c r="H34" s="29">
        <v>0</v>
      </c>
      <c r="I34" s="29">
        <v>0</v>
      </c>
      <c r="J34" s="30" t="s">
        <v>96</v>
      </c>
      <c r="K34" s="46" t="s">
        <v>101</v>
      </c>
      <c r="L34" s="45" t="e">
        <f t="shared" si="1"/>
        <v>#VALUE!</v>
      </c>
    </row>
    <row r="35" spans="1:12" x14ac:dyDescent="0.35">
      <c r="A35" s="22" t="s">
        <v>88</v>
      </c>
      <c r="B35" s="24" t="s">
        <v>21</v>
      </c>
      <c r="C35" s="31" t="s">
        <v>20</v>
      </c>
      <c r="D35" s="25">
        <v>62.1</v>
      </c>
      <c r="E35" s="26">
        <v>0</v>
      </c>
      <c r="F35" s="28" t="s">
        <v>98</v>
      </c>
      <c r="G35" s="27" t="s">
        <v>96</v>
      </c>
      <c r="H35" s="29">
        <v>0</v>
      </c>
      <c r="I35" s="29">
        <v>0</v>
      </c>
      <c r="J35" s="30" t="s">
        <v>96</v>
      </c>
      <c r="K35" s="46" t="s">
        <v>101</v>
      </c>
      <c r="L35" s="45" t="e">
        <f t="shared" si="1"/>
        <v>#VALUE!</v>
      </c>
    </row>
    <row r="36" spans="1:12" x14ac:dyDescent="0.35">
      <c r="A36" s="22" t="s">
        <v>46</v>
      </c>
      <c r="B36" s="24" t="s">
        <v>41</v>
      </c>
      <c r="C36" s="31" t="s">
        <v>91</v>
      </c>
      <c r="D36" s="25">
        <v>10.35</v>
      </c>
      <c r="E36" s="26">
        <v>0</v>
      </c>
      <c r="F36" s="28" t="s">
        <v>98</v>
      </c>
      <c r="G36" s="27" t="s">
        <v>96</v>
      </c>
      <c r="H36" s="29">
        <v>0</v>
      </c>
      <c r="I36" s="29">
        <v>0</v>
      </c>
      <c r="J36" s="30" t="s">
        <v>96</v>
      </c>
      <c r="K36" s="46" t="s">
        <v>101</v>
      </c>
      <c r="L36" s="45" t="e">
        <f t="shared" si="1"/>
        <v>#VALUE!</v>
      </c>
    </row>
    <row r="37" spans="1:12" x14ac:dyDescent="0.35">
      <c r="A37" s="22" t="s">
        <v>89</v>
      </c>
      <c r="B37" s="24" t="s">
        <v>41</v>
      </c>
      <c r="C37" s="31" t="s">
        <v>92</v>
      </c>
      <c r="D37" s="25">
        <v>9.9</v>
      </c>
      <c r="E37" s="26">
        <v>0</v>
      </c>
      <c r="F37" s="28" t="s">
        <v>98</v>
      </c>
      <c r="G37" s="27" t="s">
        <v>96</v>
      </c>
      <c r="H37" s="29">
        <v>0</v>
      </c>
      <c r="I37" s="29">
        <v>0</v>
      </c>
      <c r="J37" s="30" t="s">
        <v>96</v>
      </c>
      <c r="K37" s="46" t="s">
        <v>101</v>
      </c>
      <c r="L37" s="45" t="e">
        <f t="shared" si="1"/>
        <v>#VALUE!</v>
      </c>
    </row>
    <row r="38" spans="1:12" x14ac:dyDescent="0.35">
      <c r="A38" s="22" t="s">
        <v>57</v>
      </c>
      <c r="B38" s="24" t="s">
        <v>90</v>
      </c>
      <c r="C38" s="31" t="s">
        <v>20</v>
      </c>
      <c r="D38" s="32">
        <v>15</v>
      </c>
      <c r="E38" s="26">
        <v>0</v>
      </c>
      <c r="F38" s="28" t="s">
        <v>98</v>
      </c>
      <c r="G38" s="27" t="s">
        <v>96</v>
      </c>
      <c r="H38" s="29">
        <v>0</v>
      </c>
      <c r="I38" s="29">
        <v>0</v>
      </c>
      <c r="J38" s="30" t="s">
        <v>96</v>
      </c>
      <c r="K38" s="46" t="s">
        <v>101</v>
      </c>
      <c r="L38" s="45" t="e">
        <f t="shared" si="1"/>
        <v>#VALUE!</v>
      </c>
    </row>
    <row r="39" spans="1:12" x14ac:dyDescent="0.35">
      <c r="L39" s="45" t="e">
        <f>SUM(L3:L38)</f>
        <v>#VALUE!</v>
      </c>
    </row>
  </sheetData>
  <autoFilter ref="A1:A33" xr:uid="{A1B27FBD-B30C-416F-A44F-2DED5DB2C900}"/>
  <phoneticPr fontId="2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0C96E-9094-452F-869B-FE28D8E5DCD0}">
  <dimension ref="A1:D44"/>
  <sheetViews>
    <sheetView topLeftCell="A13" workbookViewId="0">
      <selection activeCell="A21" sqref="A21:D44"/>
    </sheetView>
  </sheetViews>
  <sheetFormatPr defaultRowHeight="14.5" x14ac:dyDescent="0.35"/>
  <cols>
    <col min="1" max="1" width="23.453125" bestFit="1" customWidth="1"/>
    <col min="4" max="4" width="19.7265625" bestFit="1" customWidth="1"/>
  </cols>
  <sheetData>
    <row r="1" spans="1:2" x14ac:dyDescent="0.35">
      <c r="A1" s="8" t="s">
        <v>3</v>
      </c>
      <c r="B1" s="2" t="s">
        <v>75</v>
      </c>
    </row>
    <row r="2" spans="1:2" x14ac:dyDescent="0.35">
      <c r="A2" s="8" t="s">
        <v>4</v>
      </c>
      <c r="B2" t="s">
        <v>76</v>
      </c>
    </row>
    <row r="3" spans="1:2" x14ac:dyDescent="0.35">
      <c r="A3" s="8" t="s">
        <v>6</v>
      </c>
      <c r="B3" s="2" t="s">
        <v>77</v>
      </c>
    </row>
    <row r="4" spans="1:2" x14ac:dyDescent="0.35">
      <c r="A4" s="8" t="s">
        <v>7</v>
      </c>
    </row>
    <row r="5" spans="1:2" x14ac:dyDescent="0.35">
      <c r="A5" s="8" t="s">
        <v>14</v>
      </c>
    </row>
    <row r="6" spans="1:2" x14ac:dyDescent="0.35">
      <c r="A6" s="9" t="s">
        <v>16</v>
      </c>
    </row>
    <row r="7" spans="1:2" x14ac:dyDescent="0.35">
      <c r="A7" s="8" t="s">
        <v>24</v>
      </c>
    </row>
    <row r="8" spans="1:2" x14ac:dyDescent="0.35">
      <c r="A8" s="8" t="s">
        <v>74</v>
      </c>
      <c r="B8" t="s">
        <v>78</v>
      </c>
    </row>
    <row r="9" spans="1:2" x14ac:dyDescent="0.35">
      <c r="A9" s="8" t="s">
        <v>34</v>
      </c>
    </row>
    <row r="10" spans="1:2" x14ac:dyDescent="0.35">
      <c r="A10" s="8" t="s">
        <v>46</v>
      </c>
    </row>
    <row r="11" spans="1:2" x14ac:dyDescent="0.35">
      <c r="A11" s="8" t="s">
        <v>56</v>
      </c>
    </row>
    <row r="12" spans="1:2" x14ac:dyDescent="0.35">
      <c r="A12" s="8" t="s">
        <v>57</v>
      </c>
    </row>
    <row r="13" spans="1:2" x14ac:dyDescent="0.35">
      <c r="A13" s="8" t="s">
        <v>60</v>
      </c>
    </row>
    <row r="14" spans="1:2" x14ac:dyDescent="0.35">
      <c r="A14" s="8" t="s">
        <v>29</v>
      </c>
    </row>
    <row r="15" spans="1:2" x14ac:dyDescent="0.35">
      <c r="A15" s="8" t="s">
        <v>67</v>
      </c>
    </row>
    <row r="16" spans="1:2" x14ac:dyDescent="0.35">
      <c r="A16" s="8" t="s">
        <v>68</v>
      </c>
    </row>
    <row r="21" spans="1:4" x14ac:dyDescent="0.35">
      <c r="B21" t="s">
        <v>79</v>
      </c>
      <c r="C21" t="s">
        <v>80</v>
      </c>
    </row>
    <row r="22" spans="1:4" x14ac:dyDescent="0.35">
      <c r="A22" s="8" t="s">
        <v>4</v>
      </c>
      <c r="B22" s="6">
        <v>99.63</v>
      </c>
      <c r="C22" s="6">
        <v>99.9</v>
      </c>
      <c r="D22" s="1" t="s">
        <v>5</v>
      </c>
    </row>
    <row r="23" spans="1:4" x14ac:dyDescent="0.35">
      <c r="A23" s="8" t="s">
        <v>7</v>
      </c>
      <c r="B23" s="6">
        <v>20</v>
      </c>
      <c r="C23" s="6">
        <v>20.25</v>
      </c>
      <c r="D23" s="1" t="s">
        <v>8</v>
      </c>
    </row>
    <row r="24" spans="1:4" x14ac:dyDescent="0.35">
      <c r="A24" s="8" t="s">
        <v>10</v>
      </c>
      <c r="B24" s="6">
        <v>48.88</v>
      </c>
      <c r="C24" s="6">
        <v>49.05</v>
      </c>
      <c r="D24" s="1" t="s">
        <v>11</v>
      </c>
    </row>
    <row r="25" spans="1:4" x14ac:dyDescent="0.35">
      <c r="A25" s="8" t="s">
        <v>12</v>
      </c>
      <c r="B25" s="6">
        <v>43.24</v>
      </c>
      <c r="C25" s="6">
        <v>43.65</v>
      </c>
      <c r="D25" s="1" t="s">
        <v>13</v>
      </c>
    </row>
    <row r="26" spans="1:4" x14ac:dyDescent="0.35">
      <c r="A26" s="8" t="s">
        <v>14</v>
      </c>
      <c r="B26" s="6">
        <v>76.95</v>
      </c>
      <c r="C26" s="6">
        <v>77.400000000000006</v>
      </c>
      <c r="D26" s="1" t="s">
        <v>15</v>
      </c>
    </row>
    <row r="27" spans="1:4" x14ac:dyDescent="0.35">
      <c r="A27" s="8" t="s">
        <v>22</v>
      </c>
      <c r="B27" s="7">
        <v>15</v>
      </c>
      <c r="C27" s="7">
        <v>15.3</v>
      </c>
      <c r="D27" s="1" t="s">
        <v>23</v>
      </c>
    </row>
    <row r="28" spans="1:4" x14ac:dyDescent="0.35">
      <c r="A28" s="8" t="s">
        <v>25</v>
      </c>
      <c r="B28" s="6">
        <v>49.05</v>
      </c>
      <c r="C28" s="6">
        <v>49.5</v>
      </c>
      <c r="D28" s="1" t="s">
        <v>26</v>
      </c>
    </row>
    <row r="29" spans="1:4" x14ac:dyDescent="0.35">
      <c r="A29" s="8" t="s">
        <v>27</v>
      </c>
      <c r="B29" s="6">
        <v>15</v>
      </c>
      <c r="C29" s="6">
        <v>15.75</v>
      </c>
      <c r="D29" s="1" t="s">
        <v>28</v>
      </c>
    </row>
    <row r="30" spans="1:4" x14ac:dyDescent="0.35">
      <c r="A30" s="8" t="s">
        <v>31</v>
      </c>
      <c r="B30" s="6">
        <v>99.63</v>
      </c>
      <c r="C30" s="6">
        <v>99.9</v>
      </c>
      <c r="D30" s="1" t="s">
        <v>33</v>
      </c>
    </row>
    <row r="31" spans="1:4" x14ac:dyDescent="0.35">
      <c r="A31" s="8" t="s">
        <v>34</v>
      </c>
      <c r="B31" s="6">
        <v>10</v>
      </c>
      <c r="C31" s="6">
        <v>10.35</v>
      </c>
      <c r="D31" s="1" t="s">
        <v>35</v>
      </c>
    </row>
    <row r="32" spans="1:4" x14ac:dyDescent="0.35">
      <c r="A32" s="8" t="s">
        <v>36</v>
      </c>
      <c r="B32" s="6">
        <v>25</v>
      </c>
      <c r="C32" s="6">
        <v>25.2</v>
      </c>
      <c r="D32" s="1" t="s">
        <v>37</v>
      </c>
    </row>
    <row r="33" spans="1:4" x14ac:dyDescent="0.35">
      <c r="A33" s="10" t="s">
        <v>38</v>
      </c>
      <c r="B33" s="11">
        <v>15</v>
      </c>
      <c r="C33" s="11">
        <v>15.3</v>
      </c>
      <c r="D33" s="12" t="s">
        <v>39</v>
      </c>
    </row>
    <row r="34" spans="1:4" x14ac:dyDescent="0.35">
      <c r="A34" s="8" t="s">
        <v>40</v>
      </c>
      <c r="B34" s="6">
        <v>15</v>
      </c>
      <c r="C34" s="6">
        <v>15.3</v>
      </c>
      <c r="D34" s="1" t="s">
        <v>43</v>
      </c>
    </row>
    <row r="35" spans="1:4" x14ac:dyDescent="0.35">
      <c r="A35" s="18" t="s">
        <v>44</v>
      </c>
      <c r="B35" s="6">
        <v>15</v>
      </c>
      <c r="C35" s="6">
        <v>15.3</v>
      </c>
      <c r="D35" s="1" t="s">
        <v>45</v>
      </c>
    </row>
    <row r="36" spans="1:4" x14ac:dyDescent="0.35">
      <c r="A36" s="8" t="s">
        <v>47</v>
      </c>
      <c r="B36" s="6">
        <v>12</v>
      </c>
      <c r="C36" s="6">
        <v>12.15</v>
      </c>
      <c r="D36" s="1" t="s">
        <v>48</v>
      </c>
    </row>
    <row r="37" spans="1:4" x14ac:dyDescent="0.35">
      <c r="A37" s="8" t="s">
        <v>49</v>
      </c>
      <c r="B37" s="6">
        <v>16</v>
      </c>
      <c r="C37" s="6">
        <v>16.2</v>
      </c>
      <c r="D37" s="1" t="s">
        <v>50</v>
      </c>
    </row>
    <row r="38" spans="1:4" x14ac:dyDescent="0.35">
      <c r="A38" s="8" t="s">
        <v>51</v>
      </c>
      <c r="B38" s="6">
        <v>10</v>
      </c>
      <c r="C38" s="6">
        <v>10.35</v>
      </c>
      <c r="D38" s="1" t="s">
        <v>53</v>
      </c>
    </row>
    <row r="39" spans="1:4" x14ac:dyDescent="0.35">
      <c r="A39" s="8" t="s">
        <v>57</v>
      </c>
      <c r="B39" s="6">
        <v>21.32</v>
      </c>
      <c r="C39" s="6">
        <v>21.6</v>
      </c>
      <c r="D39" s="1" t="s">
        <v>59</v>
      </c>
    </row>
    <row r="40" spans="1:4" x14ac:dyDescent="0.35">
      <c r="A40" s="8" t="s">
        <v>60</v>
      </c>
      <c r="B40" s="6">
        <v>7</v>
      </c>
      <c r="C40" s="6">
        <v>7.2</v>
      </c>
      <c r="D40" s="1" t="s">
        <v>61</v>
      </c>
    </row>
    <row r="41" spans="1:4" x14ac:dyDescent="0.35">
      <c r="A41" s="8" t="s">
        <v>62</v>
      </c>
      <c r="B41" s="6">
        <v>12</v>
      </c>
      <c r="C41" s="6">
        <v>12.15</v>
      </c>
      <c r="D41" s="1" t="s">
        <v>64</v>
      </c>
    </row>
    <row r="42" spans="1:4" x14ac:dyDescent="0.35">
      <c r="A42" s="8" t="s">
        <v>65</v>
      </c>
      <c r="B42" s="6">
        <v>12</v>
      </c>
      <c r="C42" s="6">
        <v>12.15</v>
      </c>
      <c r="D42" s="1" t="s">
        <v>66</v>
      </c>
    </row>
    <row r="43" spans="1:4" x14ac:dyDescent="0.35">
      <c r="A43" s="8" t="s">
        <v>68</v>
      </c>
      <c r="B43" s="6">
        <v>12</v>
      </c>
      <c r="C43" s="6">
        <v>12.6</v>
      </c>
      <c r="D43" s="1" t="s">
        <v>69</v>
      </c>
    </row>
    <row r="44" spans="1:4" x14ac:dyDescent="0.35">
      <c r="A44" s="13" t="s">
        <v>70</v>
      </c>
      <c r="B44" s="6">
        <v>20</v>
      </c>
      <c r="C44" s="17">
        <v>20.7</v>
      </c>
      <c r="D44" s="14" t="s">
        <v>72</v>
      </c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01_VŘ Rámcová smlouva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Skotal</dc:creator>
  <cp:lastModifiedBy>Martin Látal</cp:lastModifiedBy>
  <cp:lastPrinted>2025-04-24T06:45:22Z</cp:lastPrinted>
  <dcterms:created xsi:type="dcterms:W3CDTF">2024-01-09T11:54:14Z</dcterms:created>
  <dcterms:modified xsi:type="dcterms:W3CDTF">2025-06-13T12:30:25Z</dcterms:modified>
</cp:coreProperties>
</file>